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nturbal\Documents\SEO-статьи от авторов\Пак\эффективность проекта\"/>
    </mc:Choice>
  </mc:AlternateContent>
  <xr:revisionPtr revIDLastSave="0" documentId="8_{3C66575E-B047-489B-A1CC-C95565B89309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7" i="1"/>
  <c r="F7" i="1"/>
  <c r="E7" i="1"/>
  <c r="D7" i="1"/>
  <c r="C7" i="1"/>
  <c r="G5" i="1"/>
  <c r="F5" i="1"/>
  <c r="E5" i="1"/>
  <c r="D5" i="1"/>
  <c r="C5" i="1"/>
  <c r="B5" i="1"/>
  <c r="B8" i="1" l="1"/>
  <c r="B9" i="1" s="1"/>
  <c r="C9" i="1" s="1"/>
  <c r="G8" i="1"/>
  <c r="F8" i="1"/>
  <c r="E8" i="1"/>
  <c r="D8" i="1"/>
  <c r="C8" i="1"/>
  <c r="D9" i="1" l="1"/>
  <c r="E9" i="1" s="1"/>
  <c r="F9" i="1" s="1"/>
  <c r="G9" i="1" s="1"/>
</calcChain>
</file>

<file path=xl/sharedStrings.xml><?xml version="1.0" encoding="utf-8"?>
<sst xmlns="http://schemas.openxmlformats.org/spreadsheetml/2006/main" count="15" uniqueCount="15">
  <si>
    <t>Показатель</t>
  </si>
  <si>
    <t>Первоначальные вложения</t>
  </si>
  <si>
    <t>Выручка</t>
  </si>
  <si>
    <t>Затраты</t>
  </si>
  <si>
    <t>Чистый денежный поток</t>
  </si>
  <si>
    <t>Ежемесячная ставка дисконтирования</t>
  </si>
  <si>
    <t>Коэффициент дисконтирования</t>
  </si>
  <si>
    <t>Дисконтированный денежный поток</t>
  </si>
  <si>
    <t>Накопленный денежный поток с учетом вложений и дисконта</t>
  </si>
  <si>
    <t>Месяц 1</t>
  </si>
  <si>
    <t>Месяц 2</t>
  </si>
  <si>
    <t>Месяц 3</t>
  </si>
  <si>
    <t>Месяц 4</t>
  </si>
  <si>
    <t>Месяц 5</t>
  </si>
  <si>
    <t>Месяц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</si>
</sst>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"/>
  </numFmts>
  <fonts count="6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9"/>
      <color rgb="FF000000"/>
      <name val="&quot;Google Sans Mono&quot;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3" fillId="0" borderId="0" xfId="0" applyNumberFormat="1" applyFont="1"/>
    <xf numFmtId="4" fontId="5" fillId="4" borderId="0" xfId="0" applyNumberFormat="1" applyFont="1" applyFill="1"/>
    <xf numFmtId="3" fontId="2" fillId="3" borderId="1" xfId="0" applyNumberFormat="1" applyFont="1" applyFill="1" applyBorder="1"/>
    <xf numFmtId="0" fontId="4" fillId="3" borderId="1" xfId="0" applyFont="1" applyFill="1" applyBorder="1"/>
    <xf numFmtId="166" fontId="2" fillId="3" borderId="1" xfId="0" applyNumberFormat="1" applyFont="1" applyFill="1" applyBorder="1"/>
    <xf numFmtId="166" fontId="4" fillId="3" borderId="1" xfId="0" applyNumberFormat="1" applyFont="1" applyFill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5"/>
  <sheetViews>
    <sheetView tabSelected="1" workbookViewId="0">
      <selection activeCell="L10" sqref="L10"/>
    </sheetView>
  </sheetViews>
  <sheetFormatPr defaultColWidth="12.6328125" defaultRowHeight="15.75" customHeight="1"/>
  <cols>
    <col min="1" max="1" width="53.90625" customWidth="1"/>
    <col min="2" max="4" width="14.26953125" customWidth="1"/>
    <col min="5" max="5" width="17.08984375" customWidth="1"/>
    <col min="6" max="7" width="14.26953125" customWidth="1"/>
  </cols>
  <sheetData>
    <row r="1" spans="1:26" ht="14">
      <c r="A1" s="1" t="s">
        <v>0</v>
      </c>
      <c r="B1" s="13" t="s">
        <v>9</v>
      </c>
      <c r="C1" s="13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">
      <c r="A2" s="3" t="s">
        <v>1</v>
      </c>
      <c r="B2" s="3">
        <v>-1187000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">
      <c r="A3" s="3" t="s">
        <v>2</v>
      </c>
      <c r="B3" s="3">
        <v>280000</v>
      </c>
      <c r="C3" s="3">
        <v>417000</v>
      </c>
      <c r="D3" s="3">
        <v>589000</v>
      </c>
      <c r="E3" s="3">
        <v>690000</v>
      </c>
      <c r="F3" s="3">
        <v>690000</v>
      </c>
      <c r="G3" s="3">
        <v>690000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">
      <c r="A4" s="3" t="s">
        <v>3</v>
      </c>
      <c r="B4" s="3">
        <v>325000</v>
      </c>
      <c r="C4" s="3">
        <v>325000</v>
      </c>
      <c r="D4" s="3">
        <v>325000</v>
      </c>
      <c r="E4" s="3">
        <v>325000</v>
      </c>
      <c r="F4" s="3">
        <v>325000</v>
      </c>
      <c r="G4" s="3">
        <v>325000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">
      <c r="A5" s="5" t="s">
        <v>4</v>
      </c>
      <c r="B5" s="5">
        <f t="shared" ref="B5:G5" si="0">B3-B4</f>
        <v>-45000</v>
      </c>
      <c r="C5" s="5">
        <f t="shared" si="0"/>
        <v>92000</v>
      </c>
      <c r="D5" s="5">
        <f t="shared" si="0"/>
        <v>264000</v>
      </c>
      <c r="E5" s="5">
        <f t="shared" si="0"/>
        <v>365000</v>
      </c>
      <c r="F5" s="5">
        <f t="shared" si="0"/>
        <v>365000</v>
      </c>
      <c r="G5" s="5">
        <f t="shared" si="0"/>
        <v>365000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">
      <c r="A6" s="5" t="s">
        <v>5</v>
      </c>
      <c r="B6" s="11">
        <v>1.0325</v>
      </c>
      <c r="C6" s="11">
        <v>1.0325</v>
      </c>
      <c r="D6" s="11">
        <v>1.0325</v>
      </c>
      <c r="E6" s="11">
        <v>1.0325</v>
      </c>
      <c r="F6" s="11">
        <v>1.0325</v>
      </c>
      <c r="G6" s="11">
        <v>1.0325</v>
      </c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">
      <c r="A7" s="6" t="s">
        <v>6</v>
      </c>
      <c r="B7" s="11">
        <f>POWER(B6,1)</f>
        <v>1.0325</v>
      </c>
      <c r="C7" s="12">
        <f>POWER(C6,2)</f>
        <v>1.0660562499999999</v>
      </c>
      <c r="D7" s="12">
        <f>POWER(D6,3)</f>
        <v>1.1007030781249998</v>
      </c>
      <c r="E7" s="12">
        <f>POWER(E6,4)</f>
        <v>1.1364759281640624</v>
      </c>
      <c r="F7" s="12">
        <f>POWER(F6,5)</f>
        <v>1.1734113958293944</v>
      </c>
      <c r="G7" s="12">
        <f>POWER(G6,6)</f>
        <v>1.2115472661938496</v>
      </c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">
      <c r="A8" s="5" t="s">
        <v>7</v>
      </c>
      <c r="B8" s="9">
        <f t="shared" ref="B8:G8" si="1">B5/B7</f>
        <v>-43583.535108958837</v>
      </c>
      <c r="C8" s="9">
        <f t="shared" si="1"/>
        <v>86299.38617216493</v>
      </c>
      <c r="D8" s="9">
        <f t="shared" si="1"/>
        <v>239846.69912045001</v>
      </c>
      <c r="E8" s="9">
        <f t="shared" si="1"/>
        <v>321168.26318498881</v>
      </c>
      <c r="F8" s="9">
        <f t="shared" si="1"/>
        <v>311058.85054236202</v>
      </c>
      <c r="G8" s="9">
        <f t="shared" si="1"/>
        <v>301267.65185700927</v>
      </c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">
      <c r="A9" s="10" t="s">
        <v>8</v>
      </c>
      <c r="B9" s="9">
        <f>B2+B8</f>
        <v>-1230583.5351089588</v>
      </c>
      <c r="C9" s="9">
        <f t="shared" ref="C9:G9" si="2">B9+C8</f>
        <v>-1144284.1489367939</v>
      </c>
      <c r="D9" s="9">
        <f t="shared" si="2"/>
        <v>-904437.44981634384</v>
      </c>
      <c r="E9" s="9">
        <f t="shared" si="2"/>
        <v>-583269.18663135497</v>
      </c>
      <c r="F9" s="9">
        <f t="shared" si="2"/>
        <v>-272210.33608899295</v>
      </c>
      <c r="G9" s="9">
        <f t="shared" si="2"/>
        <v>29057.315768016328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Turbal Tatiana</cp:lastModifiedBy>
  <dcterms:created xsi:type="dcterms:W3CDTF">2024-09-13T08:14:11Z</dcterms:created>
  <dcterms:modified xsi:type="dcterms:W3CDTF">2024-09-13T12:10:47Z</dcterms:modified>
</cp:coreProperties>
</file>